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yfiles.baxter.com/personal/sid_pileski_baxter_com/Documents/Desktop/"/>
    </mc:Choice>
  </mc:AlternateContent>
  <xr:revisionPtr revIDLastSave="42" documentId="8_{51FB48A5-4139-4BF5-B7B5-BB2B72E235B4}" xr6:coauthVersionLast="47" xr6:coauthVersionMax="47" xr10:uidLastSave="{8FC5A7C8-CD4D-49B5-8EF0-D8CEF9C90EAB}"/>
  <bookViews>
    <workbookView xWindow="2850" yWindow="1620" windowWidth="21600" windowHeight="11385" xr2:uid="{00000000-000D-0000-FFFF-FFFF00000000}"/>
  </bookViews>
  <sheets>
    <sheet name="Gage Block Calculator (Combined" sheetId="1" r:id="rId1"/>
    <sheet name="Block Lists (81-pc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F3" i="1" l="1"/>
  <c r="G3" i="1" s="1"/>
  <c r="F2" i="1"/>
  <c r="G2" i="1" s="1"/>
  <c r="H3" i="1" l="1"/>
  <c r="I3" i="1" s="1"/>
  <c r="J3" i="1" s="1"/>
  <c r="K3" i="1" s="1"/>
  <c r="H2" i="1"/>
  <c r="I2" i="1" s="1"/>
  <c r="J2" i="1" s="1"/>
  <c r="K2" i="1" s="1"/>
  <c r="O2" i="1" l="1"/>
  <c r="L2" i="1"/>
  <c r="M2" i="1"/>
  <c r="N3" i="1"/>
  <c r="O3" i="1"/>
  <c r="M3" i="1"/>
  <c r="L3" i="1"/>
  <c r="N2" i="1"/>
  <c r="Q3" i="1" l="1"/>
  <c r="P3" i="1"/>
  <c r="Q2" i="1"/>
  <c r="P2" i="1"/>
</calcChain>
</file>

<file path=xl/sharedStrings.xml><?xml version="1.0" encoding="utf-8"?>
<sst xmlns="http://schemas.openxmlformats.org/spreadsheetml/2006/main" count="27" uniqueCount="27">
  <si>
    <t>Mode</t>
  </si>
  <si>
    <t>Target (in)</t>
  </si>
  <si>
    <t>Angle (deg)</t>
  </si>
  <si>
    <t>Sine Bar Length (in)</t>
  </si>
  <si>
    <t>Computed Height (in)</t>
  </si>
  <si>
    <t>Whole Inch</t>
  </si>
  <si>
    <t>Two-Block Match?</t>
  </si>
  <si>
    <t>0.050 Block (auto)</t>
  </si>
  <si>
    <t>Thousandths (auto)</t>
  </si>
  <si>
    <t>Total (3-block)</t>
  </si>
  <si>
    <t>3-block Status</t>
  </si>
  <si>
    <t>Fallback Used</t>
  </si>
  <si>
    <t>0.050 #1</t>
  </si>
  <si>
    <t>0.050 #2</t>
  </si>
  <si>
    <t>Thou #1</t>
  </si>
  <si>
    <t>Thou #2</t>
  </si>
  <si>
    <t>Total (fallback)</t>
  </si>
  <si>
    <t>Pattern</t>
  </si>
  <si>
    <t>Direct</t>
  </si>
  <si>
    <t>SineBar</t>
  </si>
  <si>
    <t>0.050 Series (0.050–0.950)</t>
  </si>
  <si>
    <t>Thousandths (0.101–0.149)</t>
  </si>
  <si>
    <t>Whole Inches (1–4)</t>
  </si>
  <si>
    <t>NOTES:</t>
  </si>
  <si>
    <t>SINE BAR LENGTH IS ADJUSTABLE AND UPDATES ACCORDINGLY</t>
  </si>
  <si>
    <t>BASED ON "STANDARD" 81 PC GAGE BLOCK SET</t>
  </si>
  <si>
    <t xml:space="preserve">INPUT DESIRED SINE BAR/PLATE ANGLE:  WILL CALCULATE WHAT BLOCKS TO USE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</si>
</sst>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wrapText="1"/>
    </xf>
  </cellXfs>
  <cellStyles count="1">
    <cellStyle name="Normal" xfId="0" builtinId="0"/>
  </cellStyles>
  <dxfs count="12">
    <dxf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mbinedCalc" displayName="CombinedCalc" ref="A1:Q4" headerRowDxfId="11">
  <autoFilter ref="A1:Q4" xr:uid="{00000000-0009-0000-0100-000001000000}"/>
  <tableColumns count="17">
    <tableColumn id="1" xr3:uid="{00000000-0010-0000-0000-000001000000}" name="Mode" dataDxfId="10"/>
    <tableColumn id="2" xr3:uid="{00000000-0010-0000-0000-000002000000}" name="Target (in)" dataDxfId="9"/>
    <tableColumn id="3" xr3:uid="{00000000-0010-0000-0000-000003000000}" name="Angle (deg)" dataDxfId="8"/>
    <tableColumn id="4" xr3:uid="{00000000-0010-0000-0000-000004000000}" name="Sine Bar Length (in)" dataDxfId="7"/>
    <tableColumn id="5" xr3:uid="{00000000-0010-0000-0000-000005000000}" name="Computed Height (in)" dataDxfId="6"/>
    <tableColumn id="6" xr3:uid="{00000000-0010-0000-0000-000006000000}" name="Whole Inch" dataDxfId="5"/>
    <tableColumn id="7" xr3:uid="{00000000-0010-0000-0000-000007000000}" name="Two-Block Match?" dataDxfId="4"/>
    <tableColumn id="8" xr3:uid="{00000000-0010-0000-0000-000008000000}" name="0.050 Block (auto)" dataDxfId="3"/>
    <tableColumn id="9" xr3:uid="{00000000-0010-0000-0000-000009000000}" name="Thousandths (auto)" dataDxfId="2"/>
    <tableColumn id="10" xr3:uid="{00000000-0010-0000-0000-00000A000000}" name="Total (3-block)" dataDxfId="1"/>
    <tableColumn id="11" xr3:uid="{00000000-0010-0000-0000-00000B000000}" name="3-block Status" dataDxfId="0"/>
    <tableColumn id="12" xr3:uid="{00000000-0010-0000-0000-00000C000000}" name="Fallback Used"/>
    <tableColumn id="13" xr3:uid="{00000000-0010-0000-0000-00000D000000}" name="0.050 #1"/>
    <tableColumn id="14" xr3:uid="{00000000-0010-0000-0000-00000E000000}" name="0.050 #2"/>
    <tableColumn id="15" xr3:uid="{00000000-0010-0000-0000-00000F000000}" name="Thou #1"/>
    <tableColumn id="16" xr3:uid="{00000000-0010-0000-0000-000010000000}" name="Thou #2"/>
    <tableColumn id="17" xr3:uid="{00000000-0010-0000-0000-000011000000}" name="Total (fallback)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zoomScale="90" zoomScaleNormal="90" workbookViewId="0">
      <selection activeCell="B14" sqref="B14"/>
    </sheetView>
  </sheetViews>
  <sheetFormatPr defaultRowHeight="15" x14ac:dyDescent="0.25"/>
  <cols>
    <col min="1" max="1" width="15.140625" style="1" customWidth="1"/>
    <col min="2" max="2" width="12.85546875" style="1" customWidth="1"/>
    <col min="3" max="3" width="13.7109375" style="1" customWidth="1"/>
    <col min="4" max="4" width="18.28515625" style="1" customWidth="1"/>
    <col min="5" max="5" width="18.7109375" style="2" customWidth="1"/>
    <col min="6" max="6" width="14.140625" style="1" customWidth="1"/>
    <col min="7" max="7" width="17.5703125" style="1" customWidth="1"/>
    <col min="8" max="8" width="19.5703125" style="1" customWidth="1"/>
    <col min="9" max="9" width="20" style="1" customWidth="1"/>
    <col min="10" max="10" width="15.28515625" style="1" customWidth="1"/>
    <col min="11" max="11" width="22.28515625" style="2" customWidth="1"/>
    <col min="12" max="17" width="24" hidden="1" customWidth="1"/>
    <col min="18" max="18" width="0" hidden="1" customWidth="1"/>
  </cols>
  <sheetData>
    <row r="1" spans="1:18" s="5" customFormat="1" ht="53.45" customHeight="1" x14ac:dyDescent="0.25">
      <c r="A1" s="3" t="s">
        <v>0</v>
      </c>
      <c r="B1" s="3" t="s">
        <v>1</v>
      </c>
      <c r="C1" s="9" t="s">
        <v>2</v>
      </c>
      <c r="D1" s="7" t="s">
        <v>3</v>
      </c>
      <c r="E1" s="8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pans="1:18" s="5" customFormat="1" ht="20.45" customHeight="1" x14ac:dyDescent="0.25">
      <c r="A2" s="6" t="s">
        <v>18</v>
      </c>
      <c r="B2" s="3">
        <v>2.6309999999999998</v>
      </c>
      <c r="C2" s="3"/>
      <c r="D2" s="3"/>
      <c r="E2" s="4">
        <f t="shared" ref="E2:E3" si="0">IF(A2="SineBar", ROUND(D2*SIN(RADIANS(C2)),4), B2)</f>
        <v>2.6309999999999998</v>
      </c>
      <c r="F2" s="3">
        <f t="shared" ref="F2:F3" si="1">INT(E2)</f>
        <v>2</v>
      </c>
      <c r="G2" s="3" t="str">
        <f t="shared" ref="G2:G3" si="2">IF(OR((E2-F2)=0.05, (E2-F2)=0.1, (E2-F2)=0.15, (E2-F2)=0.2, (E2-F2)=0.25, (E2-F2)=0.3, (E2-F2)=0.35, (E2-F2)=0.4, (E2-F2)=0.45, (E2-F2)=0.5, (E2-F2)=0.55, (E2-F2)=0.6, (E2-F2)=0.65, (E2-F2)=0.7, (E2-F2)=0.75, (E2-F2)=0.8, (E2-F2)=0.85, (E2-F2)=0.9, (E2-F2)=0.95),"Yes","No")</f>
        <v>No</v>
      </c>
      <c r="H2" s="3">
        <f t="shared" ref="H2:H3" si="3">IF(G2="Yes",(E2-F2),MAX(0,MIN(0.95,IF((E2-F2)-ROUNDDOWN(((E2-F2)-0.101)/0.05,0)*0.05&gt;0.149,ROUNDDOWN(((E2-F2)-0.101)/0.05,0)*0.05+0.05,ROUNDDOWN(((E2-F2)-0.101)/0.05,0)*0.05))))</f>
        <v>0.5</v>
      </c>
      <c r="I2" s="3">
        <f t="shared" ref="I2:I3" si="4">IF(G2="Yes","",IF(AND(ROUND((E2-F2)-H2,3)&gt;=0.101,ROUND((E2-F2)-H2,3)&lt;=0.149),ROUND((E2-F2)-H2,3),""))</f>
        <v>0.13100000000000001</v>
      </c>
      <c r="J2" s="3">
        <f t="shared" ref="J2:J3" si="5">IF(G2="Yes",ROUND(F2+H2,4),IF(I2="","",ROUND(F2+H2+I2,4)))</f>
        <v>2.6309999999999998</v>
      </c>
      <c r="K2" s="4" t="str">
        <f t="shared" ref="K2:K3" si="6">IF(J2="","No 3-block; trying fallback...",IF(J2=E2,"OK","Check rounding"))</f>
        <v>OK</v>
      </c>
      <c r="L2" s="5" t="e">
        <f>IF(AND(#REF!="No",#REF!=""),IF(#REF!="",IF(#REF!=1,#REF!,""),#REF!),"")</f>
        <v>#REF!</v>
      </c>
      <c r="M2" s="5" t="e">
        <f>IF(AND(#REF!="No",#REF!=""),IF(#REF!="",IF(#REF!=1,#REF!,""),""),"")</f>
        <v>#REF!</v>
      </c>
      <c r="N2" s="5" t="e">
        <f>IF(AND(#REF!="No",#REF!=""),IF(#REF!="",IF(#REF!=1,#REF!,#REF!),""),"")</f>
        <v>#REF!</v>
      </c>
      <c r="O2" s="5" t="e">
        <f>IF(AND(#REF!="No",#REF!=""),IF(#REF!="",IF(#REF!=1,"",#REF!),""),"")</f>
        <v>#REF!</v>
      </c>
      <c r="P2" s="5" t="e">
        <f t="shared" ref="P2:P3" si="7">IF(N2="","",ROUND(F2+IF(L2="",0,L2)+IF(M2="",0,M2)+N2+IF(O2="",0,O2),4))</f>
        <v>#REF!</v>
      </c>
      <c r="Q2" s="5" t="e">
        <f>IF(N2="","",IF(#REF!="","2Fifty+1Thou","1Fifty+2Thou"))</f>
        <v>#REF!</v>
      </c>
    </row>
    <row r="3" spans="1:18" s="5" customFormat="1" ht="21.6" customHeight="1" x14ac:dyDescent="0.25">
      <c r="A3" s="6" t="s">
        <v>19</v>
      </c>
      <c r="B3" s="3"/>
      <c r="C3" s="6">
        <v>30</v>
      </c>
      <c r="D3" s="6">
        <v>5</v>
      </c>
      <c r="E3" s="4">
        <f t="shared" si="0"/>
        <v>2.5</v>
      </c>
      <c r="F3" s="3">
        <f t="shared" si="1"/>
        <v>2</v>
      </c>
      <c r="G3" s="3" t="str">
        <f t="shared" si="2"/>
        <v>Yes</v>
      </c>
      <c r="H3" s="3">
        <f t="shared" si="3"/>
        <v>0.5</v>
      </c>
      <c r="I3" s="3" t="str">
        <f t="shared" si="4"/>
        <v/>
      </c>
      <c r="J3" s="3">
        <f t="shared" si="5"/>
        <v>2.5</v>
      </c>
      <c r="K3" s="4" t="str">
        <f t="shared" si="6"/>
        <v>OK</v>
      </c>
      <c r="L3" s="5" t="e">
        <f>IF(AND(#REF!="No",#REF!=""),IF(#REF!="",IF(#REF!=1,#REF!,""),#REF!),"")</f>
        <v>#REF!</v>
      </c>
      <c r="M3" s="5" t="e">
        <f>IF(AND(#REF!="No",#REF!=""),IF(#REF!="",IF(#REF!=1,#REF!,""),""),"")</f>
        <v>#REF!</v>
      </c>
      <c r="N3" s="5" t="e">
        <f>IF(AND(#REF!="No",#REF!=""),IF(#REF!="",IF(#REF!=1,#REF!,#REF!),""),"")</f>
        <v>#REF!</v>
      </c>
      <c r="O3" s="5" t="e">
        <f>IF(AND(#REF!="No",#REF!=""),IF(#REF!="",IF(#REF!=1,"",#REF!),""),"")</f>
        <v>#REF!</v>
      </c>
      <c r="P3" s="5" t="e">
        <f t="shared" si="7"/>
        <v>#REF!</v>
      </c>
      <c r="Q3" s="5" t="e">
        <f>IF(N3="","",IF(#REF!="","2Fifty+1Thou","1Fifty+2Thou"))</f>
        <v>#REF!</v>
      </c>
    </row>
    <row r="6" spans="1:18" ht="15.75" x14ac:dyDescent="0.25">
      <c r="A6" s="11" t="s">
        <v>23</v>
      </c>
      <c r="B6" s="12"/>
      <c r="C6" s="12"/>
      <c r="D6" s="12"/>
      <c r="E6" s="13"/>
      <c r="F6" s="12"/>
    </row>
    <row r="7" spans="1:18" ht="15.75" x14ac:dyDescent="0.25">
      <c r="A7" s="14" t="s">
        <v>24</v>
      </c>
      <c r="B7" s="15"/>
      <c r="C7" s="15"/>
      <c r="D7" s="15"/>
      <c r="E7" s="13"/>
      <c r="F7" s="12"/>
    </row>
    <row r="8" spans="1:18" ht="15.75" x14ac:dyDescent="0.25">
      <c r="A8" s="16" t="s">
        <v>25</v>
      </c>
      <c r="B8" s="12"/>
      <c r="C8" s="12"/>
      <c r="D8" s="12"/>
      <c r="E8" s="13"/>
      <c r="F8" s="12"/>
    </row>
    <row r="9" spans="1:18" ht="15.75" x14ac:dyDescent="0.25">
      <c r="A9" s="17" t="s">
        <v>26</v>
      </c>
      <c r="B9" s="18"/>
      <c r="C9" s="18"/>
      <c r="D9" s="18"/>
      <c r="E9" s="19"/>
      <c r="F9" s="12"/>
    </row>
  </sheetData>
  <pageMargins left="0.75" right="0.75" top="1" bottom="1" header="0.5" footer="0.5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7"/>
  <sheetViews>
    <sheetView workbookViewId="0">
      <selection activeCell="E71" sqref="E71"/>
    </sheetView>
  </sheetViews>
  <sheetFormatPr defaultRowHeight="15" x14ac:dyDescent="0.25"/>
  <cols>
    <col min="1" max="1" width="26.140625" style="1" customWidth="1"/>
  </cols>
  <sheetData>
    <row r="1" spans="1:1" x14ac:dyDescent="0.25">
      <c r="A1" s="10" t="s">
        <v>20</v>
      </c>
    </row>
    <row r="2" spans="1:1" x14ac:dyDescent="0.25">
      <c r="A2" s="1">
        <v>0.05</v>
      </c>
    </row>
    <row r="3" spans="1:1" x14ac:dyDescent="0.25">
      <c r="A3" s="1">
        <v>0.1</v>
      </c>
    </row>
    <row r="4" spans="1:1" x14ac:dyDescent="0.25">
      <c r="A4" s="1">
        <v>0.15</v>
      </c>
    </row>
    <row r="5" spans="1:1" x14ac:dyDescent="0.25">
      <c r="A5" s="1">
        <v>0.2</v>
      </c>
    </row>
    <row r="6" spans="1:1" x14ac:dyDescent="0.25">
      <c r="A6" s="1">
        <v>0.25</v>
      </c>
    </row>
    <row r="7" spans="1:1" x14ac:dyDescent="0.25">
      <c r="A7" s="1">
        <v>0.3</v>
      </c>
    </row>
    <row r="8" spans="1:1" x14ac:dyDescent="0.25">
      <c r="A8" s="1">
        <v>0.35</v>
      </c>
    </row>
    <row r="9" spans="1:1" x14ac:dyDescent="0.25">
      <c r="A9" s="1">
        <v>0.4</v>
      </c>
    </row>
    <row r="10" spans="1:1" x14ac:dyDescent="0.25">
      <c r="A10" s="1">
        <v>0.45</v>
      </c>
    </row>
    <row r="11" spans="1:1" x14ac:dyDescent="0.25">
      <c r="A11" s="1">
        <v>0.5</v>
      </c>
    </row>
    <row r="12" spans="1:1" x14ac:dyDescent="0.25">
      <c r="A12" s="1">
        <v>0.55000000000000004</v>
      </c>
    </row>
    <row r="13" spans="1:1" x14ac:dyDescent="0.25">
      <c r="A13" s="1">
        <v>0.6</v>
      </c>
    </row>
    <row r="14" spans="1:1" x14ac:dyDescent="0.25">
      <c r="A14" s="1">
        <v>0.65</v>
      </c>
    </row>
    <row r="15" spans="1:1" x14ac:dyDescent="0.25">
      <c r="A15" s="1">
        <v>0.7</v>
      </c>
    </row>
    <row r="16" spans="1:1" x14ac:dyDescent="0.25">
      <c r="A16" s="1">
        <v>0.75</v>
      </c>
    </row>
    <row r="17" spans="1:1" x14ac:dyDescent="0.25">
      <c r="A17" s="1">
        <v>0.8</v>
      </c>
    </row>
    <row r="18" spans="1:1" x14ac:dyDescent="0.25">
      <c r="A18" s="1">
        <v>0.85</v>
      </c>
    </row>
    <row r="19" spans="1:1" x14ac:dyDescent="0.25">
      <c r="A19" s="1">
        <v>0.9</v>
      </c>
    </row>
    <row r="20" spans="1:1" x14ac:dyDescent="0.25">
      <c r="A20" s="1">
        <v>0.95</v>
      </c>
    </row>
    <row r="22" spans="1:1" x14ac:dyDescent="0.25">
      <c r="A22" s="10" t="s">
        <v>21</v>
      </c>
    </row>
    <row r="23" spans="1:1" x14ac:dyDescent="0.25">
      <c r="A23" s="1">
        <v>0.20100000000000001</v>
      </c>
    </row>
    <row r="24" spans="1:1" x14ac:dyDescent="0.25">
      <c r="A24" s="1">
        <v>0.20200000000000001</v>
      </c>
    </row>
    <row r="25" spans="1:1" x14ac:dyDescent="0.25">
      <c r="A25" s="1">
        <v>0.20300000000000001</v>
      </c>
    </row>
    <row r="26" spans="1:1" x14ac:dyDescent="0.25">
      <c r="A26" s="1">
        <v>0.20399999999999999</v>
      </c>
    </row>
    <row r="27" spans="1:1" x14ac:dyDescent="0.25">
      <c r="A27" s="1">
        <v>0.20499999999999999</v>
      </c>
    </row>
    <row r="28" spans="1:1" x14ac:dyDescent="0.25">
      <c r="A28" s="1">
        <v>0.20599999999999999</v>
      </c>
    </row>
    <row r="29" spans="1:1" x14ac:dyDescent="0.25">
      <c r="A29" s="1">
        <v>0.20699999999999999</v>
      </c>
    </row>
    <row r="30" spans="1:1" x14ac:dyDescent="0.25">
      <c r="A30" s="1">
        <v>0.20799999999999999</v>
      </c>
    </row>
    <row r="31" spans="1:1" x14ac:dyDescent="0.25">
      <c r="A31" s="1">
        <v>0.20899999999999999</v>
      </c>
    </row>
    <row r="32" spans="1:1" x14ac:dyDescent="0.25">
      <c r="A32" s="1">
        <v>0.21</v>
      </c>
    </row>
    <row r="33" spans="1:1" x14ac:dyDescent="0.25">
      <c r="A33" s="1">
        <v>0.21099999999999999</v>
      </c>
    </row>
    <row r="34" spans="1:1" x14ac:dyDescent="0.25">
      <c r="A34" s="1">
        <v>0.21199999999999999</v>
      </c>
    </row>
    <row r="35" spans="1:1" x14ac:dyDescent="0.25">
      <c r="A35" s="1">
        <v>0.21299999999999999</v>
      </c>
    </row>
    <row r="36" spans="1:1" x14ac:dyDescent="0.25">
      <c r="A36" s="1">
        <v>0.214</v>
      </c>
    </row>
    <row r="37" spans="1:1" x14ac:dyDescent="0.25">
      <c r="A37" s="1">
        <v>0.215</v>
      </c>
    </row>
    <row r="38" spans="1:1" x14ac:dyDescent="0.25">
      <c r="A38" s="1">
        <v>0.216</v>
      </c>
    </row>
    <row r="39" spans="1:1" x14ac:dyDescent="0.25">
      <c r="A39" s="1">
        <v>0.217</v>
      </c>
    </row>
    <row r="40" spans="1:1" x14ac:dyDescent="0.25">
      <c r="A40" s="1">
        <v>0.218</v>
      </c>
    </row>
    <row r="41" spans="1:1" x14ac:dyDescent="0.25">
      <c r="A41" s="1">
        <v>0.219</v>
      </c>
    </row>
    <row r="42" spans="1:1" x14ac:dyDescent="0.25">
      <c r="A42" s="1">
        <v>0.22</v>
      </c>
    </row>
    <row r="43" spans="1:1" x14ac:dyDescent="0.25">
      <c r="A43" s="1">
        <v>0.221</v>
      </c>
    </row>
    <row r="44" spans="1:1" x14ac:dyDescent="0.25">
      <c r="A44" s="1">
        <v>0.222</v>
      </c>
    </row>
    <row r="45" spans="1:1" x14ac:dyDescent="0.25">
      <c r="A45" s="1">
        <v>0.223</v>
      </c>
    </row>
    <row r="46" spans="1:1" x14ac:dyDescent="0.25">
      <c r="A46" s="1">
        <v>0.224</v>
      </c>
    </row>
    <row r="47" spans="1:1" x14ac:dyDescent="0.25">
      <c r="A47" s="1">
        <v>0.22500000000000001</v>
      </c>
    </row>
    <row r="48" spans="1:1" x14ac:dyDescent="0.25">
      <c r="A48" s="1">
        <v>0.22600000000000001</v>
      </c>
    </row>
    <row r="49" spans="1:1" x14ac:dyDescent="0.25">
      <c r="A49" s="1">
        <v>0.22700000000000001</v>
      </c>
    </row>
    <row r="50" spans="1:1" x14ac:dyDescent="0.25">
      <c r="A50" s="1">
        <v>0.22800000000000001</v>
      </c>
    </row>
    <row r="51" spans="1:1" x14ac:dyDescent="0.25">
      <c r="A51" s="1">
        <v>0.22900000000000001</v>
      </c>
    </row>
    <row r="52" spans="1:1" x14ac:dyDescent="0.25">
      <c r="A52" s="1">
        <v>0.23</v>
      </c>
    </row>
    <row r="53" spans="1:1" x14ac:dyDescent="0.25">
      <c r="A53" s="1">
        <v>0.23100000000000001</v>
      </c>
    </row>
    <row r="54" spans="1:1" x14ac:dyDescent="0.25">
      <c r="A54" s="1">
        <v>0.23200000000000001</v>
      </c>
    </row>
    <row r="55" spans="1:1" x14ac:dyDescent="0.25">
      <c r="A55" s="1">
        <v>0.23300000000000001</v>
      </c>
    </row>
    <row r="56" spans="1:1" x14ac:dyDescent="0.25">
      <c r="A56" s="1">
        <v>0.23400000000000001</v>
      </c>
    </row>
    <row r="57" spans="1:1" x14ac:dyDescent="0.25">
      <c r="A57" s="1">
        <v>0.23499999999999999</v>
      </c>
    </row>
    <row r="58" spans="1:1" x14ac:dyDescent="0.25">
      <c r="A58" s="1">
        <v>0.23599999999999999</v>
      </c>
    </row>
    <row r="59" spans="1:1" x14ac:dyDescent="0.25">
      <c r="A59" s="1">
        <v>0.23699999999999999</v>
      </c>
    </row>
    <row r="60" spans="1:1" x14ac:dyDescent="0.25">
      <c r="A60" s="1">
        <v>0.23799999999999999</v>
      </c>
    </row>
    <row r="61" spans="1:1" x14ac:dyDescent="0.25">
      <c r="A61" s="1">
        <v>0.23899999999999999</v>
      </c>
    </row>
    <row r="62" spans="1:1" x14ac:dyDescent="0.25">
      <c r="A62" s="1">
        <v>0.24</v>
      </c>
    </row>
    <row r="63" spans="1:1" x14ac:dyDescent="0.25">
      <c r="A63" s="1">
        <v>0.24099999999999999</v>
      </c>
    </row>
    <row r="64" spans="1:1" x14ac:dyDescent="0.25">
      <c r="A64" s="1">
        <v>0.24199999999999999</v>
      </c>
    </row>
    <row r="65" spans="1:1" x14ac:dyDescent="0.25">
      <c r="A65" s="1">
        <v>0.24299999999999999</v>
      </c>
    </row>
    <row r="66" spans="1:1" x14ac:dyDescent="0.25">
      <c r="A66" s="1">
        <v>0.24399999999999999</v>
      </c>
    </row>
    <row r="67" spans="1:1" x14ac:dyDescent="0.25">
      <c r="A67" s="1">
        <v>0.245</v>
      </c>
    </row>
    <row r="68" spans="1:1" x14ac:dyDescent="0.25">
      <c r="A68" s="1">
        <v>0.246</v>
      </c>
    </row>
    <row r="69" spans="1:1" x14ac:dyDescent="0.25">
      <c r="A69" s="1">
        <v>0.247</v>
      </c>
    </row>
    <row r="70" spans="1:1" x14ac:dyDescent="0.25">
      <c r="A70" s="1">
        <v>0.248</v>
      </c>
    </row>
    <row r="71" spans="1:1" x14ac:dyDescent="0.25">
      <c r="A71" s="1">
        <v>0.249</v>
      </c>
    </row>
    <row r="73" spans="1:1" x14ac:dyDescent="0.25">
      <c r="A73" s="10" t="s">
        <v>22</v>
      </c>
    </row>
    <row r="74" spans="1:1" x14ac:dyDescent="0.25">
      <c r="A74" s="1">
        <v>1</v>
      </c>
    </row>
    <row r="75" spans="1:1" x14ac:dyDescent="0.25">
      <c r="A75" s="1">
        <v>2</v>
      </c>
    </row>
    <row r="76" spans="1:1" x14ac:dyDescent="0.25">
      <c r="A76" s="1">
        <v>3</v>
      </c>
    </row>
    <row r="77" spans="1:1" x14ac:dyDescent="0.25">
      <c r="A77" s="1">
        <v>4</v>
      </c>
    </row>
  </sheetData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c8c6dd35-871f-4f30-85ac-6535f3982514}" enabled="0" method="" siteId="{c8c6dd35-871f-4f30-85ac-6535f398251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Gage Block Calculator (Combined</vt:lpstr>
      <vt:lpstr>Block Lists (81-pc)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Pileski, Michael</cp:lastModifiedBy>
  <dcterms:created xsi:type="dcterms:W3CDTF">2026-01-13T17:50:38Z</dcterms:created>
  <dcterms:modified xsi:type="dcterms:W3CDTF">2026-01-13T19:30:13Z</dcterms:modified>
</cp:coreProperties>
</file>